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3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<sst xmlns="http://schemas.openxmlformats.org/spreadsheetml/2006/main" count="20" uniqueCount="19">
  <si>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Sales Forecast</t>
  </si>
  <si>
    <t>Special Engineering Needs</t>
  </si>
  <si>
    <t>Service Part Requirement</t>
  </si>
  <si>
    <t>Safety Stock Increase</t>
  </si>
  <si>
    <t>Anticipation Build Up</t>
  </si>
  <si>
    <t>Gross Requirements</t>
  </si>
  <si>
    <t>Net Requirements</t>
  </si>
  <si>
    <t>Plan Order Release</t>
  </si>
  <si>
    <t>Interplant Order</t>
  </si>
  <si>
    <t>Special Promotion</t>
  </si>
  <si>
    <t>Total</t>
  </si>
  <si>
    <t>Scheduled Receipts</t>
  </si>
  <si>
    <t>Proj Avail Balance</t>
  </si>
  <si>
    <t>Plan Order Receipts</t>
  </si>
  <si>
    <t>Periods</t>
  </si>
  <si>
    <t>: 입력이 가능한 영역 (숫자로 입력할 것)</t>
  </si>
  <si>
    <t>경영정보 0283025 박성조</t>
  </si>
  <si>
    <t xml:space="preserve">  MRP Homework</t>
  </si>
  <si>
    <t>: 자동 계산 영역(보호상태)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</si>
</sst>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주&quot;"/>
    <numFmt numFmtId="177" formatCode="&quot;Project on Hand | &quot;General"/>
    <numFmt numFmtId="178" formatCode="&quot;Proj on Hand | &quot;General"/>
    <numFmt numFmtId="179" formatCode="&quot;Proj on Hand | &quot;#"/>
    <numFmt numFmtId="180" formatCode="0_ "/>
    <numFmt numFmtId="181" formatCode="0_);[Red]\(0\)"/>
    <numFmt numFmtId="182" formatCode="&quot;Lead Time = &quot;General&quot;주&quot;"/>
    <numFmt numFmtId="183" formatCode="&quot;Lot Size = &quot;General"/>
    <numFmt numFmtId="184" formatCode="&quot;F/G Assembly = 1 : &quot;General"/>
  </numFmts>
  <fonts count="14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2"/>
      <color indexed="21"/>
      <name val="돋움"/>
      <family val="3"/>
    </font>
    <font>
      <b/>
      <sz val="11"/>
      <color indexed="21"/>
      <name val="돋움"/>
      <family val="3"/>
    </font>
    <font>
      <b/>
      <sz val="12"/>
      <color indexed="18"/>
      <name val="돋움"/>
      <family val="3"/>
    </font>
    <font>
      <b/>
      <sz val="11"/>
      <color indexed="18"/>
      <name val="돋움"/>
      <family val="3"/>
    </font>
    <font>
      <b/>
      <sz val="16"/>
      <color indexed="18"/>
      <name val="돋움"/>
      <family val="3"/>
    </font>
    <font>
      <b/>
      <sz val="12"/>
      <color indexed="62"/>
      <name val="돋움"/>
      <family val="3"/>
    </font>
    <font>
      <u val="single"/>
      <sz val="11"/>
      <color indexed="12"/>
      <name val="돋움"/>
      <family val="3"/>
    </font>
    <font>
      <b/>
      <u val="single"/>
      <sz val="11"/>
      <color indexed="18"/>
      <name val="돋움"/>
      <family val="3"/>
    </font>
    <font>
      <u val="single"/>
      <sz val="11"/>
      <color indexed="36"/>
      <name val="돋움"/>
      <family val="3"/>
    </font>
    <font>
      <b/>
      <i/>
      <sz val="14"/>
      <color indexed="10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3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180" fontId="4" fillId="0" borderId="11" xfId="0" applyNumberFormat="1" applyFont="1" applyBorder="1" applyAlignment="1" applyProtection="1">
      <alignment horizontal="center" vertical="center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6" fillId="0" borderId="11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179" fontId="6" fillId="6" borderId="8" xfId="0" applyNumberFormat="1" applyFont="1" applyFill="1" applyBorder="1" applyAlignment="1" applyProtection="1">
      <alignment horizontal="left" vertical="center"/>
      <protection locked="0"/>
    </xf>
    <xf numFmtId="184" fontId="9" fillId="6" borderId="7" xfId="0" applyNumberFormat="1" applyFont="1" applyFill="1" applyBorder="1" applyAlignment="1" applyProtection="1">
      <alignment horizontal="left" vertical="center"/>
      <protection locked="0"/>
    </xf>
    <xf numFmtId="183" fontId="9" fillId="6" borderId="8" xfId="0" applyNumberFormat="1" applyFont="1" applyFill="1" applyBorder="1" applyAlignment="1" applyProtection="1">
      <alignment horizontal="left" vertical="center"/>
      <protection locked="0"/>
    </xf>
    <xf numFmtId="182" fontId="9" fillId="6" borderId="9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left" vertical="center"/>
    </xf>
    <xf numFmtId="176" fontId="2" fillId="7" borderId="0" xfId="0" applyNumberFormat="1" applyFont="1" applyFill="1" applyAlignment="1">
      <alignment horizontal="left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11" fillId="7" borderId="0" xfId="21" applyFont="1" applyFill="1" applyAlignment="1" applyProtection="1">
      <alignment horizontal="right" vertical="center"/>
      <protection/>
    </xf>
    <xf numFmtId="0" fontId="13" fillId="7" borderId="0" xfId="0" applyFont="1" applyFill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ngj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A13" sqref="A13"/>
    </sheetView>
  </sheetViews>
  <sheetFormatPr defaultColWidth="8.88671875" defaultRowHeight="13.5"/>
  <cols>
    <col min="1" max="1" width="27.3359375" style="0" bestFit="1" customWidth="1"/>
    <col min="2" max="9" width="8.77734375" style="0" customWidth="1"/>
  </cols>
  <sheetData>
    <row r="1" spans="1:9" ht="22.5">
      <c r="A1" s="60" t="s">
        <v>17</v>
      </c>
      <c r="B1" s="2" t="s">
        <v>14</v>
      </c>
      <c r="C1" s="3"/>
      <c r="D1" s="3"/>
      <c r="E1" s="3"/>
      <c r="F1" s="3"/>
      <c r="G1" s="3"/>
      <c r="H1" s="3"/>
      <c r="I1" s="4"/>
    </row>
    <row r="2" spans="1:9" s="1" customFormat="1" ht="19.5" customHeight="1" thickBot="1">
      <c r="A2" s="53"/>
      <c r="B2" s="5">
        <v>1</v>
      </c>
      <c r="C2" s="6">
        <v>2</v>
      </c>
      <c r="D2" s="7">
        <v>3</v>
      </c>
      <c r="E2" s="6">
        <v>4</v>
      </c>
      <c r="F2" s="7">
        <v>5</v>
      </c>
      <c r="G2" s="6">
        <v>6</v>
      </c>
      <c r="H2" s="7">
        <v>7</v>
      </c>
      <c r="I2" s="8">
        <v>8</v>
      </c>
    </row>
    <row r="3" spans="1:9" ht="19.5" customHeight="1">
      <c r="A3" s="9" t="s">
        <v>0</v>
      </c>
      <c r="B3" s="31">
        <v>150</v>
      </c>
      <c r="C3" s="32">
        <v>160</v>
      </c>
      <c r="D3" s="33">
        <v>180</v>
      </c>
      <c r="E3" s="32">
        <v>180</v>
      </c>
      <c r="F3" s="33">
        <v>180</v>
      </c>
      <c r="G3" s="32">
        <v>150</v>
      </c>
      <c r="H3" s="33">
        <v>160</v>
      </c>
      <c r="I3" s="34">
        <v>160</v>
      </c>
    </row>
    <row r="4" spans="1:9" ht="19.5" customHeight="1">
      <c r="A4" s="10" t="s">
        <v>8</v>
      </c>
      <c r="B4" s="35"/>
      <c r="C4" s="36">
        <v>10</v>
      </c>
      <c r="D4" s="37"/>
      <c r="E4" s="36">
        <v>10</v>
      </c>
      <c r="F4" s="37"/>
      <c r="G4" s="36"/>
      <c r="H4" s="37"/>
      <c r="I4" s="38">
        <v>20</v>
      </c>
    </row>
    <row r="5" spans="1:9" ht="19.5" customHeight="1">
      <c r="A5" s="10" t="s">
        <v>1</v>
      </c>
      <c r="B5" s="35"/>
      <c r="C5" s="36"/>
      <c r="D5" s="37">
        <v>20</v>
      </c>
      <c r="E5" s="36"/>
      <c r="F5" s="37">
        <v>10</v>
      </c>
      <c r="G5" s="36"/>
      <c r="H5" s="37"/>
      <c r="I5" s="38"/>
    </row>
    <row r="6" spans="1:9" ht="19.5" customHeight="1">
      <c r="A6" s="10" t="s">
        <v>2</v>
      </c>
      <c r="B6" s="35">
        <v>10</v>
      </c>
      <c r="C6" s="36"/>
      <c r="D6" s="37"/>
      <c r="E6" s="36">
        <v>10</v>
      </c>
      <c r="F6" s="37"/>
      <c r="G6" s="36">
        <v>10</v>
      </c>
      <c r="H6" s="37"/>
      <c r="I6" s="38"/>
    </row>
    <row r="7" spans="1:9" ht="19.5" customHeight="1">
      <c r="A7" s="10" t="s">
        <v>9</v>
      </c>
      <c r="B7" s="35"/>
      <c r="C7" s="36">
        <v>50</v>
      </c>
      <c r="D7" s="37"/>
      <c r="E7" s="36"/>
      <c r="F7" s="37"/>
      <c r="G7" s="36"/>
      <c r="H7" s="37"/>
      <c r="I7" s="38"/>
    </row>
    <row r="8" spans="1:9" ht="19.5" customHeight="1">
      <c r="A8" s="10" t="s">
        <v>3</v>
      </c>
      <c r="B8" s="35">
        <v>10</v>
      </c>
      <c r="C8" s="36"/>
      <c r="D8" s="37"/>
      <c r="E8" s="36"/>
      <c r="F8" s="37"/>
      <c r="G8" s="36">
        <v>10</v>
      </c>
      <c r="H8" s="37"/>
      <c r="I8" s="38"/>
    </row>
    <row r="9" spans="1:9" ht="19.5" customHeight="1">
      <c r="A9" s="10" t="s">
        <v>4</v>
      </c>
      <c r="B9" s="35"/>
      <c r="C9" s="36">
        <v>10</v>
      </c>
      <c r="D9" s="37"/>
      <c r="E9" s="36">
        <v>10</v>
      </c>
      <c r="F9" s="37"/>
      <c r="G9" s="36"/>
      <c r="H9" s="37">
        <v>10</v>
      </c>
      <c r="I9" s="38"/>
    </row>
    <row r="10" spans="1:9" ht="19.5" customHeight="1" thickBot="1">
      <c r="A10" s="12" t="s">
        <v>10</v>
      </c>
      <c r="B10" s="13">
        <f>SUM(B3:B9)</f>
        <v>170</v>
      </c>
      <c r="C10" s="14">
        <f aca="true" t="shared" si="0" ref="C10:I10">SUM(C3:C9)</f>
        <v>230</v>
      </c>
      <c r="D10" s="15">
        <f t="shared" si="0"/>
        <v>200</v>
      </c>
      <c r="E10" s="14">
        <f t="shared" si="0"/>
        <v>210</v>
      </c>
      <c r="F10" s="15">
        <f t="shared" si="0"/>
        <v>190</v>
      </c>
      <c r="G10" s="14">
        <f t="shared" si="0"/>
        <v>170</v>
      </c>
      <c r="H10" s="15">
        <f t="shared" si="0"/>
        <v>170</v>
      </c>
      <c r="I10" s="16">
        <f t="shared" si="0"/>
        <v>180</v>
      </c>
    </row>
    <row r="11" spans="1:9" ht="14.25" thickBo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 thickBot="1">
      <c r="A12" s="44">
        <v>1</v>
      </c>
      <c r="B12" s="52"/>
      <c r="C12" s="61"/>
      <c r="D12" s="56" t="s">
        <v>15</v>
      </c>
      <c r="E12" s="58"/>
      <c r="F12" s="58"/>
      <c r="G12" s="58"/>
      <c r="H12" s="58"/>
      <c r="I12" s="58"/>
    </row>
    <row r="13" spans="1:9" ht="19.5" customHeight="1" thickBot="1">
      <c r="A13" s="45">
        <v>25</v>
      </c>
      <c r="B13" s="52"/>
      <c r="C13" s="62"/>
      <c r="D13" s="56" t="s">
        <v>18</v>
      </c>
      <c r="E13" s="58"/>
      <c r="F13" s="58"/>
      <c r="G13" s="58"/>
      <c r="H13" s="58"/>
      <c r="I13" s="58"/>
    </row>
    <row r="14" spans="1:9" ht="19.5" customHeight="1" thickBot="1">
      <c r="A14" s="46">
        <v>3</v>
      </c>
      <c r="B14" s="52"/>
      <c r="C14" s="58"/>
      <c r="D14" s="58"/>
      <c r="E14" s="58"/>
      <c r="F14" s="52"/>
      <c r="G14" s="52"/>
      <c r="H14" s="58"/>
      <c r="I14" s="59" t="s">
        <v>16</v>
      </c>
    </row>
    <row r="15" spans="1:9" ht="15" thickBot="1">
      <c r="A15" s="55"/>
      <c r="B15" s="54"/>
      <c r="C15" s="58"/>
      <c r="D15" s="58"/>
      <c r="E15" s="58"/>
      <c r="F15" s="58"/>
      <c r="G15" s="58"/>
      <c r="H15" s="58"/>
      <c r="I15" s="58"/>
    </row>
    <row r="16" spans="1:9" ht="20.25">
      <c r="A16" s="56"/>
      <c r="B16" s="2" t="s">
        <v>14</v>
      </c>
      <c r="C16" s="3"/>
      <c r="D16" s="3"/>
      <c r="E16" s="3"/>
      <c r="F16" s="3"/>
      <c r="G16" s="3"/>
      <c r="H16" s="3"/>
      <c r="I16" s="4"/>
    </row>
    <row r="17" spans="1:9" s="1" customFormat="1" ht="19.5" customHeight="1" thickBot="1">
      <c r="A17" s="57"/>
      <c r="B17" s="5">
        <v>1</v>
      </c>
      <c r="C17" s="6">
        <v>2</v>
      </c>
      <c r="D17" s="7">
        <v>3</v>
      </c>
      <c r="E17" s="6">
        <v>4</v>
      </c>
      <c r="F17" s="7">
        <v>5</v>
      </c>
      <c r="G17" s="6">
        <v>6</v>
      </c>
      <c r="H17" s="7">
        <v>7</v>
      </c>
      <c r="I17" s="8">
        <v>8</v>
      </c>
    </row>
    <row r="18" spans="1:9" ht="19.5" customHeight="1">
      <c r="A18" s="9" t="s">
        <v>5</v>
      </c>
      <c r="B18" s="63">
        <f aca="true" t="shared" si="1" ref="B18:I18">B10*$A$12</f>
        <v>170</v>
      </c>
      <c r="C18" s="48">
        <f t="shared" si="1"/>
        <v>230</v>
      </c>
      <c r="D18" s="49">
        <f t="shared" si="1"/>
        <v>200</v>
      </c>
      <c r="E18" s="48">
        <f t="shared" si="1"/>
        <v>210</v>
      </c>
      <c r="F18" s="49">
        <f t="shared" si="1"/>
        <v>190</v>
      </c>
      <c r="G18" s="48">
        <f t="shared" si="1"/>
        <v>170</v>
      </c>
      <c r="H18" s="49">
        <f t="shared" si="1"/>
        <v>170</v>
      </c>
      <c r="I18" s="50">
        <f t="shared" si="1"/>
        <v>180</v>
      </c>
    </row>
    <row r="19" spans="1:9" ht="19.5" customHeight="1">
      <c r="A19" s="10" t="s">
        <v>11</v>
      </c>
      <c r="B19" s="39"/>
      <c r="C19" s="40"/>
      <c r="D19" s="41"/>
      <c r="E19" s="40"/>
      <c r="F19" s="41"/>
      <c r="G19" s="40"/>
      <c r="H19" s="41"/>
      <c r="I19" s="42"/>
    </row>
    <row r="20" spans="1:9" ht="19.5" customHeight="1">
      <c r="A20" s="43">
        <v>25</v>
      </c>
      <c r="B20" s="17">
        <f>A20-B18+B19</f>
        <v>-145</v>
      </c>
      <c r="C20" s="18">
        <f>B20-C18+C19</f>
        <v>-375</v>
      </c>
      <c r="D20" s="19">
        <f aca="true" t="shared" si="2" ref="D20:I20">C20-D18+D19</f>
        <v>-575</v>
      </c>
      <c r="E20" s="18">
        <f t="shared" si="2"/>
        <v>-785</v>
      </c>
      <c r="F20" s="19">
        <f t="shared" si="2"/>
        <v>-975</v>
      </c>
      <c r="G20" s="18">
        <f t="shared" si="2"/>
        <v>-1145</v>
      </c>
      <c r="H20" s="19">
        <f t="shared" si="2"/>
        <v>-1315</v>
      </c>
      <c r="I20" s="20">
        <f t="shared" si="2"/>
        <v>-1495</v>
      </c>
    </row>
    <row r="21" spans="1:9" ht="19.5" customHeight="1">
      <c r="A21" s="10" t="s">
        <v>12</v>
      </c>
      <c r="B21" s="21">
        <f>B20+B23</f>
        <v>5</v>
      </c>
      <c r="C21" s="22">
        <f>B21-C18+C19+C23</f>
        <v>0</v>
      </c>
      <c r="D21" s="23">
        <f aca="true" t="shared" si="3" ref="D21:I21">C21-D18+D19+D23</f>
        <v>0</v>
      </c>
      <c r="E21" s="22">
        <f t="shared" si="3"/>
        <v>15</v>
      </c>
      <c r="F21" s="23">
        <f t="shared" si="3"/>
        <v>0</v>
      </c>
      <c r="G21" s="22">
        <f t="shared" si="3"/>
        <v>5</v>
      </c>
      <c r="H21" s="23">
        <f t="shared" si="3"/>
        <v>10</v>
      </c>
      <c r="I21" s="22">
        <f t="shared" si="3"/>
        <v>5</v>
      </c>
    </row>
    <row r="22" spans="1:9" ht="19.5" customHeight="1">
      <c r="A22" s="10" t="s">
        <v>6</v>
      </c>
      <c r="B22" s="24">
        <f>IF(B20&lt;=0,-B20,0)</f>
        <v>145</v>
      </c>
      <c r="C22" s="25">
        <f>IF(B21-C18+C19&lt;=0,-(B21-C18+C19),0)</f>
        <v>225</v>
      </c>
      <c r="D22" s="26">
        <f aca="true" t="shared" si="4" ref="D22:I22">IF(C21-D18+D19&lt;=0,-(C21-D18+D19),0)</f>
        <v>200</v>
      </c>
      <c r="E22" s="25">
        <f t="shared" si="4"/>
        <v>210</v>
      </c>
      <c r="F22" s="26">
        <f t="shared" si="4"/>
        <v>175</v>
      </c>
      <c r="G22" s="25">
        <f t="shared" si="4"/>
        <v>170</v>
      </c>
      <c r="H22" s="26">
        <f t="shared" si="4"/>
        <v>165</v>
      </c>
      <c r="I22" s="25">
        <f t="shared" si="4"/>
        <v>170</v>
      </c>
    </row>
    <row r="23" spans="1:9" ht="19.5" customHeight="1">
      <c r="A23" s="10" t="s">
        <v>13</v>
      </c>
      <c r="B23" s="47">
        <f>IF(B22&lt;&gt;0,IF(MOD(B22,$A$13)=0,B22,(INT(B22/$A$13)+1)*$A$13),0)</f>
        <v>150</v>
      </c>
      <c r="C23" s="25">
        <f>IF(C22&lt;&gt;0,IF(MOD(C22,$A$13)=0,C22,(INT(C22/$A$13)+1)*$A$13),0)</f>
        <v>225</v>
      </c>
      <c r="D23" s="26">
        <f aca="true" t="shared" si="5" ref="D23:I23">IF(D22&lt;&gt;0,IF(MOD(D22,$A$13)=0,D22,(INT(D22/$A$13)+1)*$A$13),0)</f>
        <v>200</v>
      </c>
      <c r="E23" s="25">
        <f t="shared" si="5"/>
        <v>225</v>
      </c>
      <c r="F23" s="26">
        <f t="shared" si="5"/>
        <v>175</v>
      </c>
      <c r="G23" s="25">
        <f t="shared" si="5"/>
        <v>175</v>
      </c>
      <c r="H23" s="26">
        <f t="shared" si="5"/>
        <v>175</v>
      </c>
      <c r="I23" s="51">
        <f t="shared" si="5"/>
        <v>175</v>
      </c>
    </row>
    <row r="24" spans="1:9" ht="19.5" customHeight="1" thickBot="1">
      <c r="A24" s="11" t="s">
        <v>7</v>
      </c>
      <c r="B24" s="27">
        <f ca="1" t="shared" si="6" ref="B24:I24">INDIRECT(ADDRESS(ROW()-1,COLUMN()+$A$14))</f>
        <v>225</v>
      </c>
      <c r="C24" s="28">
        <f ca="1" t="shared" si="6"/>
        <v>175</v>
      </c>
      <c r="D24" s="29">
        <f ca="1" t="shared" si="6"/>
        <v>175</v>
      </c>
      <c r="E24" s="28">
        <f ca="1" t="shared" si="6"/>
        <v>175</v>
      </c>
      <c r="F24" s="29">
        <f ca="1" t="shared" si="6"/>
        <v>175</v>
      </c>
      <c r="G24" s="28">
        <f ca="1" t="shared" si="6"/>
        <v>0</v>
      </c>
      <c r="H24" s="29">
        <f ca="1" t="shared" si="6"/>
        <v>0</v>
      </c>
      <c r="I24" s="30">
        <f ca="1" t="shared" si="6"/>
        <v>0</v>
      </c>
    </row>
  </sheetData>
  <sheetProtection sheet="1" objects="1" scenarios="1" selectLockedCells="1"/>
  <conditionalFormatting sqref="A12:A14 B1:B11 B15:B65536 F1:G13 C23:I65536 C1:C22 D1:E20 F15:G20 H1:I20 D21:I22">
    <cfRule type="cellIs" priority="1" dxfId="0" operator="equal" stopIfTrue="1">
      <formula>0</formula>
    </cfRule>
  </conditionalFormatting>
  <hyperlinks>
    <hyperlink ref="I14" r:id="rId1" display="경영정보 0283025 박성조"/>
  </hyperlinks>
  <printOptions/>
  <pageMargins left="0.75" right="0.75" top="1" bottom="1" header="0.5" footer="0.5"/>
  <pageSetup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스머프마을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투덜이</dc:creator>
  <cp:keywords/>
  <dc:description/>
  <cp:lastModifiedBy>투덜이</cp:lastModifiedBy>
  <dcterms:created xsi:type="dcterms:W3CDTF">2006-10-28T14:06:48Z</dcterms:created>
  <dcterms:modified xsi:type="dcterms:W3CDTF">2006-11-01T05:25:00Z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